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9140" windowHeight="1144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5" i="1"/>
  <c r="E6"/>
  <c r="E7"/>
  <c r="E4"/>
  <c r="E57"/>
  <c r="D41"/>
  <c r="C41"/>
  <c r="E56" s="1"/>
  <c r="D24"/>
  <c r="C24"/>
  <c r="C8"/>
  <c r="E48" s="1"/>
  <c r="E38"/>
  <c r="E39"/>
  <c r="E40"/>
  <c r="E37"/>
  <c r="F31"/>
  <c r="F32"/>
  <c r="F28"/>
  <c r="F30" s="1"/>
  <c r="E53" s="1"/>
  <c r="F21"/>
  <c r="F22"/>
  <c r="F23"/>
  <c r="F20"/>
  <c r="E13"/>
  <c r="E14"/>
  <c r="E15"/>
  <c r="E12"/>
  <c r="F33" l="1"/>
  <c r="E54" s="1"/>
  <c r="E47"/>
  <c r="E16"/>
  <c r="E41"/>
  <c r="E58" s="1"/>
  <c r="E51"/>
  <c r="F24"/>
  <c r="E8"/>
  <c r="E49" s="1"/>
  <c r="E46" l="1"/>
  <c r="G46" s="1"/>
</calcChain>
</file>

<file path=xl/comments1.xml><?xml version="1.0" encoding="utf-8"?>
<comments xmlns="http://schemas.openxmlformats.org/spreadsheetml/2006/main">
  <authors>
    <author>Speed_XP</author>
  </authors>
  <commentList>
    <comment ref="E3" authorId="0">
      <text>
        <r>
          <rPr>
            <sz val="8"/>
            <color indexed="81"/>
            <rFont val="Tahoma"/>
            <family val="2"/>
            <charset val="204"/>
          </rPr>
          <t xml:space="preserve">длина 1 панели сайдинга
</t>
        </r>
      </text>
    </comment>
    <comment ref="C46" authorId="0">
      <text>
        <r>
          <rPr>
            <b/>
            <sz val="8"/>
            <color indexed="81"/>
            <rFont val="Tahoma"/>
            <family val="2"/>
            <charset val="204"/>
          </rPr>
          <t>погрешность,
к общему количеству</t>
        </r>
      </text>
    </comment>
  </commentList>
</comments>
</file>

<file path=xl/sharedStrings.xml><?xml version="1.0" encoding="utf-8"?>
<sst xmlns="http://schemas.openxmlformats.org/spreadsheetml/2006/main" count="63" uniqueCount="40">
  <si>
    <t>1. Основные элементы.</t>
  </si>
  <si>
    <t>1 стена</t>
  </si>
  <si>
    <t>площадь</t>
  </si>
  <si>
    <t>4 стена</t>
  </si>
  <si>
    <t>2. Окна, двери, гаражные ворота.</t>
  </si>
  <si>
    <t>1 проем</t>
  </si>
  <si>
    <t>2 проем</t>
  </si>
  <si>
    <t>3 проем</t>
  </si>
  <si>
    <t>4 проем</t>
  </si>
  <si>
    <t>3. Углы.</t>
  </si>
  <si>
    <t>кол-во</t>
  </si>
  <si>
    <t>длина</t>
  </si>
  <si>
    <t>1. Сайдинг :</t>
  </si>
  <si>
    <t>шт.</t>
  </si>
  <si>
    <t>1. Кол-во углов внешних :</t>
  </si>
  <si>
    <t>2. Кол-во углов внутренних :</t>
  </si>
  <si>
    <t>высота</t>
  </si>
  <si>
    <t>ширина</t>
  </si>
  <si>
    <t xml:space="preserve">2 стена </t>
  </si>
  <si>
    <t xml:space="preserve">3 стена </t>
  </si>
  <si>
    <t>Внешние</t>
  </si>
  <si>
    <t>Внутренние</t>
  </si>
  <si>
    <t>1 карниз</t>
  </si>
  <si>
    <t>2 карниз</t>
  </si>
  <si>
    <t>3 карниз</t>
  </si>
  <si>
    <t>4 карниз</t>
  </si>
  <si>
    <t>4. Кол-во H- профилей :</t>
  </si>
  <si>
    <t>Периметр дома</t>
  </si>
  <si>
    <t>Н-профиль 3,05м</t>
  </si>
  <si>
    <t>1. Кол-во околоокон.профилей:</t>
  </si>
  <si>
    <t>Периметр проемов</t>
  </si>
  <si>
    <t>4. Софит и J-фаска</t>
  </si>
  <si>
    <t>4. Софит и J-фаска.</t>
  </si>
  <si>
    <t>1. Кол-во J-профилей:</t>
  </si>
  <si>
    <t>2. Количество J-фаски :</t>
  </si>
  <si>
    <t>3. Кол-во соффита :</t>
  </si>
  <si>
    <t>2. Кол-во стартовых профилей :</t>
  </si>
  <si>
    <t>3. Кол-во финишных профилей :</t>
  </si>
  <si>
    <t>Периметр карнизов</t>
  </si>
  <si>
    <t>м2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</si>
</sst>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4" fillId="0" borderId="0" xfId="0" applyFont="1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G61"/>
  <sheetViews>
    <sheetView tabSelected="1" workbookViewId="0">
      <selection activeCell="C47" sqref="C47"/>
    </sheetView>
  </sheetViews>
  <sheetFormatPr defaultRowHeight="15.75"/>
  <cols>
    <col min="1" max="1" width="34" customWidth="1"/>
    <col min="2" max="2" width="18.625" customWidth="1"/>
    <col min="3" max="3" width="8" customWidth="1"/>
  </cols>
  <sheetData>
    <row r="2" spans="2:5">
      <c r="B2" s="7" t="s">
        <v>27</v>
      </c>
      <c r="E2" s="7" t="s">
        <v>28</v>
      </c>
    </row>
    <row r="3" spans="2:5">
      <c r="B3" s="7"/>
      <c r="E3" s="10">
        <v>3.66</v>
      </c>
    </row>
    <row r="4" spans="2:5">
      <c r="B4" s="1" t="s">
        <v>1</v>
      </c>
      <c r="C4" s="1">
        <v>10.1</v>
      </c>
      <c r="D4" s="1"/>
      <c r="E4" s="1">
        <f>ROUNDDOWN(C4/$E$3,0.5)</f>
        <v>2</v>
      </c>
    </row>
    <row r="5" spans="2:5">
      <c r="B5" s="1" t="s">
        <v>18</v>
      </c>
      <c r="C5" s="1">
        <v>7.6</v>
      </c>
      <c r="D5" s="1"/>
      <c r="E5" s="1">
        <f t="shared" ref="E5:E7" si="0">ROUNDDOWN(C5/$E$3,0.5)</f>
        <v>2</v>
      </c>
    </row>
    <row r="6" spans="2:5">
      <c r="B6" s="1" t="s">
        <v>19</v>
      </c>
      <c r="C6" s="1">
        <v>10.1</v>
      </c>
      <c r="D6" s="1"/>
      <c r="E6" s="1">
        <f t="shared" si="0"/>
        <v>2</v>
      </c>
    </row>
    <row r="7" spans="2:5">
      <c r="B7" s="1" t="s">
        <v>3</v>
      </c>
      <c r="C7" s="1">
        <v>7.6</v>
      </c>
      <c r="D7" s="1"/>
      <c r="E7" s="1">
        <f t="shared" si="0"/>
        <v>2</v>
      </c>
    </row>
    <row r="8" spans="2:5">
      <c r="B8" s="1"/>
      <c r="C8" s="8">
        <f>SUM(C4:C7)</f>
        <v>35.4</v>
      </c>
      <c r="D8" s="1"/>
      <c r="E8" s="8">
        <f>SUM(E4:E7)</f>
        <v>8</v>
      </c>
    </row>
    <row r="10" spans="2:5">
      <c r="B10" s="12" t="s">
        <v>0</v>
      </c>
      <c r="C10" s="12"/>
      <c r="D10" s="12"/>
      <c r="E10" s="12"/>
    </row>
    <row r="11" spans="2:5">
      <c r="B11" s="1"/>
      <c r="C11" s="2" t="s">
        <v>16</v>
      </c>
      <c r="D11" s="2" t="s">
        <v>17</v>
      </c>
      <c r="E11" s="2" t="s">
        <v>2</v>
      </c>
    </row>
    <row r="12" spans="2:5">
      <c r="B12" s="1" t="s">
        <v>1</v>
      </c>
      <c r="C12" s="3">
        <v>3.2</v>
      </c>
      <c r="D12" s="3">
        <v>10.1</v>
      </c>
      <c r="E12" s="3">
        <f>C12*D12</f>
        <v>32.32</v>
      </c>
    </row>
    <row r="13" spans="2:5">
      <c r="B13" s="1" t="s">
        <v>18</v>
      </c>
      <c r="C13" s="3">
        <v>3.2</v>
      </c>
      <c r="D13" s="3">
        <v>7.6</v>
      </c>
      <c r="E13" s="3">
        <f t="shared" ref="E13:E15" si="1">C13*D13</f>
        <v>24.32</v>
      </c>
    </row>
    <row r="14" spans="2:5">
      <c r="B14" s="1" t="s">
        <v>19</v>
      </c>
      <c r="C14" s="3">
        <v>3.2</v>
      </c>
      <c r="D14" s="3">
        <v>10.1</v>
      </c>
      <c r="E14" s="3">
        <f t="shared" si="1"/>
        <v>32.32</v>
      </c>
    </row>
    <row r="15" spans="2:5">
      <c r="B15" s="1" t="s">
        <v>3</v>
      </c>
      <c r="C15" s="3">
        <v>3.2</v>
      </c>
      <c r="D15" s="3">
        <v>7.6</v>
      </c>
      <c r="E15" s="3">
        <f t="shared" si="1"/>
        <v>24.32</v>
      </c>
    </row>
    <row r="16" spans="2:5">
      <c r="B16" s="1"/>
      <c r="C16" s="1"/>
      <c r="D16" s="1"/>
      <c r="E16" s="5">
        <f>SUM(E12:E15)</f>
        <v>113.28</v>
      </c>
    </row>
    <row r="18" spans="2:6">
      <c r="B18" s="12" t="s">
        <v>4</v>
      </c>
      <c r="C18" s="12"/>
      <c r="D18" s="12"/>
      <c r="E18" s="12"/>
      <c r="F18" s="12"/>
    </row>
    <row r="19" spans="2:6">
      <c r="B19" s="1"/>
      <c r="C19" s="2" t="s">
        <v>16</v>
      </c>
      <c r="D19" s="2" t="s">
        <v>17</v>
      </c>
      <c r="E19" s="2" t="s">
        <v>10</v>
      </c>
      <c r="F19" s="2" t="s">
        <v>2</v>
      </c>
    </row>
    <row r="20" spans="2:6">
      <c r="B20" s="1" t="s">
        <v>5</v>
      </c>
      <c r="C20" s="3">
        <v>1.5</v>
      </c>
      <c r="D20" s="3">
        <v>1.5</v>
      </c>
      <c r="E20" s="3">
        <v>3</v>
      </c>
      <c r="F20" s="3">
        <f>(C20*D20)*E20</f>
        <v>6.75</v>
      </c>
    </row>
    <row r="21" spans="2:6">
      <c r="B21" s="1" t="s">
        <v>6</v>
      </c>
      <c r="C21" s="3">
        <v>0.4</v>
      </c>
      <c r="D21" s="3">
        <v>0.7</v>
      </c>
      <c r="E21" s="3">
        <v>1</v>
      </c>
      <c r="F21" s="3">
        <f t="shared" ref="F21:F23" si="2">(C21*D21)*E21</f>
        <v>0.27999999999999997</v>
      </c>
    </row>
    <row r="22" spans="2:6">
      <c r="B22" s="1" t="s">
        <v>7</v>
      </c>
      <c r="C22" s="3">
        <v>1.3</v>
      </c>
      <c r="D22" s="3">
        <v>1.5</v>
      </c>
      <c r="E22" s="3">
        <v>2</v>
      </c>
      <c r="F22" s="3">
        <f t="shared" si="2"/>
        <v>3.9000000000000004</v>
      </c>
    </row>
    <row r="23" spans="2:6">
      <c r="B23" s="1" t="s">
        <v>8</v>
      </c>
      <c r="C23" s="3">
        <v>1</v>
      </c>
      <c r="D23" s="3">
        <v>2.1</v>
      </c>
      <c r="E23" s="3">
        <v>1</v>
      </c>
      <c r="F23" s="3">
        <f t="shared" si="2"/>
        <v>2.1</v>
      </c>
    </row>
    <row r="24" spans="2:6">
      <c r="B24" s="8" t="s">
        <v>30</v>
      </c>
      <c r="C24" s="8">
        <f>SUM(C20:C23)*2</f>
        <v>8.4</v>
      </c>
      <c r="D24" s="8">
        <f>SUM(D20:D23)*2</f>
        <v>11.600000000000001</v>
      </c>
      <c r="E24" s="1"/>
      <c r="F24" s="5">
        <f>SUM(F20:F23)</f>
        <v>13.03</v>
      </c>
    </row>
    <row r="26" spans="2:6">
      <c r="B26" s="12" t="s">
        <v>9</v>
      </c>
      <c r="C26" s="12"/>
    </row>
    <row r="27" spans="2:6">
      <c r="B27" s="1"/>
      <c r="C27" s="2" t="s">
        <v>16</v>
      </c>
      <c r="D27" s="2" t="s">
        <v>10</v>
      </c>
      <c r="E27" s="1"/>
      <c r="F27" s="1"/>
    </row>
    <row r="28" spans="2:6">
      <c r="B28" s="1" t="s">
        <v>20</v>
      </c>
      <c r="C28" s="3">
        <v>3</v>
      </c>
      <c r="D28" s="3">
        <v>4</v>
      </c>
      <c r="E28" s="3"/>
      <c r="F28" s="3">
        <f>C28*D28</f>
        <v>12</v>
      </c>
    </row>
    <row r="29" spans="2:6">
      <c r="B29" s="1"/>
      <c r="C29" s="3"/>
      <c r="D29" s="3"/>
      <c r="E29" s="3"/>
      <c r="F29" s="3"/>
    </row>
    <row r="30" spans="2:6">
      <c r="B30" s="1"/>
      <c r="C30" s="3"/>
      <c r="D30" s="3"/>
      <c r="E30" s="3"/>
      <c r="F30" s="11">
        <f>SUM(F28:F29)</f>
        <v>12</v>
      </c>
    </row>
    <row r="31" spans="2:6">
      <c r="B31" s="1" t="s">
        <v>21</v>
      </c>
      <c r="C31" s="3"/>
      <c r="D31" s="3"/>
      <c r="E31" s="3"/>
      <c r="F31" s="3">
        <f t="shared" ref="F31:F32" si="3">C31*D31</f>
        <v>0</v>
      </c>
    </row>
    <row r="32" spans="2:6">
      <c r="B32" s="1"/>
      <c r="C32" s="3"/>
      <c r="D32" s="3"/>
      <c r="E32" s="3"/>
      <c r="F32" s="3">
        <f t="shared" si="3"/>
        <v>0</v>
      </c>
    </row>
    <row r="33" spans="1:7">
      <c r="B33" s="1"/>
      <c r="C33" s="1"/>
      <c r="D33" s="1"/>
      <c r="E33" s="1"/>
      <c r="F33" s="5">
        <f>SUM(F31:F32)</f>
        <v>0</v>
      </c>
    </row>
    <row r="35" spans="1:7">
      <c r="B35" s="12" t="s">
        <v>31</v>
      </c>
      <c r="C35" s="12"/>
      <c r="D35" s="12"/>
    </row>
    <row r="36" spans="1:7">
      <c r="B36" s="1"/>
      <c r="C36" s="4" t="s">
        <v>11</v>
      </c>
      <c r="D36" s="4" t="s">
        <v>17</v>
      </c>
      <c r="E36" s="4" t="s">
        <v>2</v>
      </c>
      <c r="F36" s="3"/>
    </row>
    <row r="37" spans="1:7">
      <c r="B37" s="1" t="s">
        <v>22</v>
      </c>
      <c r="C37" s="3">
        <v>8</v>
      </c>
      <c r="D37" s="3">
        <v>0.5</v>
      </c>
      <c r="E37" s="3">
        <f>C37*D37</f>
        <v>4</v>
      </c>
      <c r="F37" s="3"/>
    </row>
    <row r="38" spans="1:7">
      <c r="B38" s="1" t="s">
        <v>23</v>
      </c>
      <c r="C38" s="3">
        <v>8</v>
      </c>
      <c r="D38" s="3">
        <v>0.5</v>
      </c>
      <c r="E38" s="3">
        <f t="shared" ref="E38:E40" si="4">C38*D38</f>
        <v>4</v>
      </c>
      <c r="F38" s="3"/>
    </row>
    <row r="39" spans="1:7">
      <c r="B39" s="1" t="s">
        <v>24</v>
      </c>
      <c r="C39" s="3"/>
      <c r="D39" s="3"/>
      <c r="E39" s="3">
        <f t="shared" si="4"/>
        <v>0</v>
      </c>
      <c r="F39" s="3"/>
    </row>
    <row r="40" spans="1:7">
      <c r="B40" s="1" t="s">
        <v>25</v>
      </c>
      <c r="C40" s="3"/>
      <c r="D40" s="3"/>
      <c r="E40" s="3">
        <f t="shared" si="4"/>
        <v>0</v>
      </c>
      <c r="F40" s="3"/>
    </row>
    <row r="41" spans="1:7">
      <c r="B41" s="8" t="s">
        <v>38</v>
      </c>
      <c r="C41" s="8">
        <f>SUM(C37:C40)*2</f>
        <v>32</v>
      </c>
      <c r="D41" s="8">
        <f>SUM(D37:D40)*2</f>
        <v>2</v>
      </c>
      <c r="E41" s="5">
        <f>SUM(E37:E40)</f>
        <v>8</v>
      </c>
      <c r="F41" s="1"/>
    </row>
    <row r="45" spans="1:7">
      <c r="A45" s="13" t="s">
        <v>0</v>
      </c>
      <c r="B45" s="13"/>
      <c r="C45" s="13"/>
      <c r="G45" t="s">
        <v>39</v>
      </c>
    </row>
    <row r="46" spans="1:7" ht="18.75">
      <c r="A46" t="s">
        <v>12</v>
      </c>
      <c r="B46">
        <v>0.85</v>
      </c>
      <c r="C46">
        <v>1</v>
      </c>
      <c r="E46" s="9">
        <f>ROUNDUP(((E16-F24)/B46)*C46,-0.5)</f>
        <v>118</v>
      </c>
      <c r="F46" t="s">
        <v>13</v>
      </c>
      <c r="G46">
        <f>B46*E46</f>
        <v>100.3</v>
      </c>
    </row>
    <row r="47" spans="1:7" ht="18.75">
      <c r="A47" t="s">
        <v>36</v>
      </c>
      <c r="B47">
        <v>3.05</v>
      </c>
      <c r="E47" s="9">
        <f>ROUNDUP(C8/B47,-0.05)</f>
        <v>12</v>
      </c>
      <c r="F47" t="s">
        <v>13</v>
      </c>
    </row>
    <row r="48" spans="1:7" ht="18.75">
      <c r="A48" t="s">
        <v>37</v>
      </c>
      <c r="B48">
        <v>3.05</v>
      </c>
      <c r="E48" s="9">
        <f>ROUNDUP(C8/B48,-0.05)</f>
        <v>12</v>
      </c>
      <c r="F48" t="s">
        <v>13</v>
      </c>
    </row>
    <row r="49" spans="1:6" ht="18.75">
      <c r="A49" t="s">
        <v>26</v>
      </c>
      <c r="B49">
        <v>3.05</v>
      </c>
      <c r="E49" s="9">
        <f>E8</f>
        <v>8</v>
      </c>
      <c r="F49" t="s">
        <v>13</v>
      </c>
    </row>
    <row r="50" spans="1:6" ht="18.75">
      <c r="A50" s="13" t="s">
        <v>4</v>
      </c>
      <c r="B50" s="13"/>
      <c r="C50" s="13"/>
      <c r="E50" s="9"/>
    </row>
    <row r="51" spans="1:6" ht="18.75">
      <c r="A51" t="s">
        <v>29</v>
      </c>
      <c r="B51">
        <v>3.66</v>
      </c>
      <c r="E51" s="9">
        <f>ROUNDUP((C24+D24)/B51,-0.05)</f>
        <v>6</v>
      </c>
      <c r="F51" t="s">
        <v>13</v>
      </c>
    </row>
    <row r="52" spans="1:6" ht="18.75">
      <c r="A52" s="13" t="s">
        <v>9</v>
      </c>
      <c r="B52" s="13"/>
      <c r="C52" s="13"/>
      <c r="E52" s="9"/>
    </row>
    <row r="53" spans="1:6" ht="18.75">
      <c r="A53" t="s">
        <v>14</v>
      </c>
      <c r="B53">
        <v>3.05</v>
      </c>
      <c r="E53" s="9">
        <f>ROUND(F30/B53,-0.5)</f>
        <v>4</v>
      </c>
      <c r="F53" t="s">
        <v>13</v>
      </c>
    </row>
    <row r="54" spans="1:6" ht="18.75">
      <c r="A54" t="s">
        <v>15</v>
      </c>
      <c r="B54">
        <v>3.05</v>
      </c>
      <c r="E54" s="9">
        <f>ROUND(F33/B54,-0.5)</f>
        <v>0</v>
      </c>
      <c r="F54" t="s">
        <v>13</v>
      </c>
    </row>
    <row r="55" spans="1:6" ht="18.75">
      <c r="A55" s="13" t="s">
        <v>32</v>
      </c>
      <c r="B55" s="13"/>
      <c r="C55" s="13"/>
      <c r="E55" s="9"/>
    </row>
    <row r="56" spans="1:6" ht="18.75">
      <c r="A56" t="s">
        <v>33</v>
      </c>
      <c r="B56">
        <v>3.05</v>
      </c>
      <c r="E56" s="9">
        <f>ROUNDUP((C41+D41)/B56,-0.5)</f>
        <v>12</v>
      </c>
      <c r="F56" t="s">
        <v>13</v>
      </c>
    </row>
    <row r="57" spans="1:6" ht="18.75">
      <c r="A57" t="s">
        <v>34</v>
      </c>
      <c r="B57">
        <v>3.05</v>
      </c>
      <c r="E57" s="9">
        <f>ROUNDUP((C41+D41)/B57,-0.5)</f>
        <v>12</v>
      </c>
      <c r="F57" t="s">
        <v>13</v>
      </c>
    </row>
    <row r="58" spans="1:6" ht="18.75">
      <c r="A58" t="s">
        <v>35</v>
      </c>
      <c r="B58">
        <v>0.93</v>
      </c>
      <c r="E58" s="9">
        <f>ROUNDUP(E41/B58,-0.5)</f>
        <v>9</v>
      </c>
      <c r="F58" t="s">
        <v>13</v>
      </c>
    </row>
    <row r="59" spans="1:6" ht="18.75">
      <c r="E59" s="9"/>
    </row>
    <row r="60" spans="1:6" ht="18.75">
      <c r="E60" s="9"/>
    </row>
    <row r="61" spans="1:6">
      <c r="E61" s="6"/>
    </row>
  </sheetData>
  <mergeCells count="8">
    <mergeCell ref="A55:C55"/>
    <mergeCell ref="B26:C26"/>
    <mergeCell ref="B18:F18"/>
    <mergeCell ref="B10:E10"/>
    <mergeCell ref="B35:D35"/>
    <mergeCell ref="A52:C52"/>
    <mergeCell ref="A45:C45"/>
    <mergeCell ref="A50:C50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Speed_XP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Speed_XP</dc:creator>
  <cp:lastModifiedBy>Speed_XP</cp:lastModifiedBy>
  <dcterms:created xsi:type="dcterms:W3CDTF">2011-08-24T13:56:53Z</dcterms:created>
  <dcterms:modified xsi:type="dcterms:W3CDTF">2011-09-06T11:43:55Z</dcterms:modified>
</cp:coreProperties>
</file>